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ser10\Documents\"/>
    </mc:Choice>
  </mc:AlternateContent>
  <xr:revisionPtr revIDLastSave="0" documentId="13_ncr:1_{99E34227-C32B-4A68-B472-9E32C41626C8}" xr6:coauthVersionLast="36" xr6:coauthVersionMax="36" xr10:uidLastSave="{00000000-0000-0000-0000-000000000000}"/>
  <bookViews>
    <workbookView xWindow="0" yWindow="0" windowWidth="28800" windowHeight="11628" xr2:uid="{00000000-000D-0000-FFFF-FFFF00000000}"/>
  </bookViews>
  <sheets>
    <sheet name="NACHVERKAUF" sheetId="2" r:id="rId1"/>
  </sheets>
  <definedNames>
    <definedName name="ersteleerespalte">#REF!</definedName>
    <definedName name="ReportEnde">#REF!</definedName>
    <definedName name="Tablewindow">#REF!</definedName>
    <definedName name="Ueberschrift">#REF!</definedName>
    <definedName name="Ueberschrift2">#REF!</definedName>
  </definedNames>
  <calcPr calcId="191029"/>
</workbook>
</file>

<file path=xl/calcChain.xml><?xml version="1.0" encoding="utf-8"?>
<calcChain xmlns="http://schemas.openxmlformats.org/spreadsheetml/2006/main">
  <c r="I29" i="2" l="1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24" i="2"/>
  <c r="K36" i="2"/>
  <c r="K24" i="2"/>
  <c r="D48" i="2"/>
  <c r="K46" i="2"/>
  <c r="K45" i="2"/>
  <c r="K44" i="2"/>
  <c r="K43" i="2"/>
  <c r="K42" i="2"/>
  <c r="K41" i="2"/>
  <c r="K40" i="2"/>
  <c r="K39" i="2"/>
  <c r="K38" i="2"/>
  <c r="K37" i="2"/>
  <c r="K35" i="2"/>
  <c r="K34" i="2"/>
  <c r="H34" i="2"/>
  <c r="E34" i="2"/>
  <c r="C34" i="2"/>
  <c r="K33" i="2"/>
  <c r="H33" i="2"/>
  <c r="E33" i="2"/>
  <c r="C33" i="2"/>
  <c r="K32" i="2"/>
  <c r="H32" i="2"/>
  <c r="E32" i="2"/>
  <c r="C32" i="2"/>
  <c r="K31" i="2"/>
  <c r="H31" i="2"/>
  <c r="E31" i="2"/>
  <c r="C31" i="2"/>
  <c r="K30" i="2"/>
  <c r="H30" i="2"/>
  <c r="E30" i="2"/>
  <c r="C30" i="2"/>
  <c r="K29" i="2"/>
  <c r="H29" i="2"/>
  <c r="E29" i="2"/>
  <c r="C29" i="2"/>
  <c r="H24" i="2"/>
  <c r="E24" i="2"/>
  <c r="C24" i="2"/>
</calcChain>
</file>

<file path=xl/sharedStrings.xml><?xml version="1.0" encoding="utf-8"?>
<sst xmlns="http://schemas.openxmlformats.org/spreadsheetml/2006/main" count="89" uniqueCount="46">
  <si>
    <t>Einheit !</t>
  </si>
  <si>
    <t>Lagerort</t>
  </si>
  <si>
    <t>Bemerkungen</t>
  </si>
  <si>
    <t>Brennholz-lang</t>
  </si>
  <si>
    <t>Mindest-
gebot</t>
  </si>
  <si>
    <t>Los 
Nr.</t>
  </si>
  <si>
    <t>Haupt-
holzart</t>
  </si>
  <si>
    <t>Stk gez.</t>
  </si>
  <si>
    <t>Stk gem.</t>
  </si>
  <si>
    <t>Hartlaubholz</t>
  </si>
  <si>
    <t>Fm o.R.</t>
  </si>
  <si>
    <t>Aufn
 Nr.</t>
  </si>
  <si>
    <t xml:space="preserve">  Rabatt
  %</t>
  </si>
  <si>
    <t>Menge
 (ca)</t>
  </si>
  <si>
    <t>Stadtwald Sachsenheim</t>
  </si>
  <si>
    <t>Das Befahren der Waldwege zur Kaufbesichtigung und Aufarbeitung erfolgt auf eigene Gefahr</t>
  </si>
  <si>
    <t>An Sonntagen ist das Befahren der Waldwege mit Kfz verboten</t>
  </si>
  <si>
    <t>Buche</t>
  </si>
  <si>
    <t>Schottensteinweg</t>
  </si>
  <si>
    <t xml:space="preserve">Schafweg </t>
  </si>
  <si>
    <t xml:space="preserve">Richtstatt </t>
  </si>
  <si>
    <t>HL 191 + 192 - Aufarbeitung durch Vollernter, Fixlänge, i.d.R. 4m</t>
  </si>
  <si>
    <t>Distr.4 Großholz</t>
  </si>
  <si>
    <t>Distr. 4 Großholz</t>
  </si>
  <si>
    <t>Distr. 3 Berntal + 5 Hardt</t>
  </si>
  <si>
    <t>(Waldgebiet Kleinsachsenheim / Freudental)</t>
  </si>
  <si>
    <t>(Waldgebiet Großsachsenheim / Hohenhaslach)</t>
  </si>
  <si>
    <t>Karte 1:</t>
  </si>
  <si>
    <t>Karte 2:</t>
  </si>
  <si>
    <t xml:space="preserve">Details und Lage siehe Karten </t>
  </si>
  <si>
    <t>HL 188 + 189 - Aufarbeitung von Hand, Länge "baumfallend" ca 3-15 m</t>
  </si>
  <si>
    <t>Waldgebiet Kleinsachsenheim / Freudental</t>
  </si>
  <si>
    <t>Karte 1</t>
  </si>
  <si>
    <t>Waldgebiet Großsachsenheim / Hohenhaslach</t>
  </si>
  <si>
    <t>Distr.3 Berntal + 5 Hardt, Karte 2</t>
  </si>
  <si>
    <t>HOLZLISTE  -  NACHVERKAUF</t>
  </si>
  <si>
    <t xml:space="preserve">Holzverkauf  </t>
  </si>
  <si>
    <t>19 Lose</t>
  </si>
  <si>
    <t>Schlussverkauf zum Festpreis</t>
  </si>
  <si>
    <t>Stand</t>
  </si>
  <si>
    <t xml:space="preserve">Keine Reservierung, nur Sofortkauf nach dem "Windhundprinzip" </t>
  </si>
  <si>
    <t>HL 188 + 191 + 192</t>
  </si>
  <si>
    <t>per Telefonanruf 07147/28-130 oder per Mail</t>
  </si>
  <si>
    <t>Normal-preis 110€/fm</t>
  </si>
  <si>
    <t>verkauft!</t>
  </si>
  <si>
    <t>13.04.2023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</si>
</sst>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0"/>
    <numFmt numFmtId="166" formatCode="#,##0\ &quot;€&quot;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i/>
      <sz val="1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b/>
      <i/>
      <sz val="12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/>
    <xf numFmtId="0" fontId="4" fillId="0" borderId="0" xfId="0" applyFont="1"/>
    <xf numFmtId="164" fontId="4" fillId="0" borderId="0" xfId="0" applyNumberFormat="1" applyFont="1"/>
    <xf numFmtId="0" fontId="1" fillId="0" borderId="0" xfId="0" applyFont="1"/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166" fontId="4" fillId="0" borderId="0" xfId="0" applyNumberFormat="1" applyFont="1"/>
    <xf numFmtId="166" fontId="0" fillId="0" borderId="0" xfId="0" applyNumberFormat="1"/>
    <xf numFmtId="166" fontId="6" fillId="0" borderId="0" xfId="0" applyNumberFormat="1" applyFont="1"/>
    <xf numFmtId="166" fontId="7" fillId="0" borderId="0" xfId="0" applyNumberFormat="1" applyFont="1"/>
    <xf numFmtId="166" fontId="7" fillId="0" borderId="1" xfId="0" applyNumberFormat="1" applyFont="1" applyBorder="1" applyAlignment="1">
      <alignment vertical="top"/>
    </xf>
    <xf numFmtId="1" fontId="4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0" borderId="1" xfId="0" applyNumberFormat="1" applyFont="1" applyBorder="1" applyAlignment="1">
      <alignment horizontal="center" vertical="top"/>
    </xf>
    <xf numFmtId="0" fontId="3" fillId="0" borderId="0" xfId="0" applyFont="1"/>
    <xf numFmtId="164" fontId="3" fillId="0" borderId="0" xfId="0" applyNumberFormat="1" applyFont="1"/>
    <xf numFmtId="166" fontId="3" fillId="0" borderId="0" xfId="0" applyNumberFormat="1" applyFont="1"/>
    <xf numFmtId="166" fontId="3" fillId="0" borderId="1" xfId="0" applyNumberFormat="1" applyFont="1" applyBorder="1" applyAlignment="1">
      <alignment vertical="top"/>
    </xf>
    <xf numFmtId="0" fontId="8" fillId="0" borderId="0" xfId="0" applyFont="1"/>
    <xf numFmtId="0" fontId="2" fillId="0" borderId="1" xfId="0" applyFont="1" applyBorder="1"/>
    <xf numFmtId="0" fontId="3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textRotation="90" wrapText="1"/>
    </xf>
    <xf numFmtId="1" fontId="5" fillId="2" borderId="1" xfId="0" applyNumberFormat="1" applyFont="1" applyFill="1" applyBorder="1" applyAlignment="1">
      <alignment horizontal="center" textRotation="90" wrapText="1"/>
    </xf>
    <xf numFmtId="166" fontId="3" fillId="2" borderId="1" xfId="0" applyNumberFormat="1" applyFont="1" applyFill="1" applyBorder="1"/>
    <xf numFmtId="1" fontId="3" fillId="0" borderId="1" xfId="0" applyNumberFormat="1" applyFont="1" applyBorder="1" applyAlignment="1">
      <alignment horizontal="center"/>
    </xf>
    <xf numFmtId="0" fontId="9" fillId="0" borderId="0" xfId="0" applyFont="1"/>
    <xf numFmtId="166" fontId="11" fillId="0" borderId="1" xfId="0" applyNumberFormat="1" applyFont="1" applyBorder="1" applyAlignment="1">
      <alignment horizontal="right"/>
    </xf>
    <xf numFmtId="0" fontId="0" fillId="0" borderId="1" xfId="0" applyBorder="1"/>
    <xf numFmtId="166" fontId="3" fillId="2" borderId="1" xfId="0" applyNumberFormat="1" applyFont="1" applyFill="1" applyBorder="1" applyAlignment="1">
      <alignment wrapText="1"/>
    </xf>
    <xf numFmtId="166" fontId="2" fillId="0" borderId="0" xfId="0" applyNumberFormat="1" applyFont="1"/>
    <xf numFmtId="166" fontId="12" fillId="0" borderId="1" xfId="0" applyNumberFormat="1" applyFont="1" applyBorder="1" applyAlignment="1">
      <alignment horizontal="right"/>
    </xf>
    <xf numFmtId="166" fontId="13" fillId="0" borderId="0" xfId="0" applyNumberFormat="1" applyFont="1"/>
    <xf numFmtId="166" fontId="1" fillId="0" borderId="0" xfId="0" applyNumberFormat="1" applyFont="1"/>
    <xf numFmtId="1" fontId="1" fillId="0" borderId="0" xfId="0" applyNumberFormat="1" applyFont="1" applyAlignment="1">
      <alignment horizontal="center"/>
    </xf>
    <xf numFmtId="0" fontId="14" fillId="0" borderId="0" xfId="0" applyFont="1"/>
    <xf numFmtId="165" fontId="14" fillId="0" borderId="0" xfId="0" applyNumberFormat="1" applyFont="1"/>
    <xf numFmtId="164" fontId="14" fillId="0" borderId="0" xfId="0" applyNumberFormat="1" applyFont="1"/>
    <xf numFmtId="166" fontId="15" fillId="0" borderId="0" xfId="0" applyNumberFormat="1" applyFont="1"/>
    <xf numFmtId="1" fontId="14" fillId="0" borderId="0" xfId="0" applyNumberFormat="1" applyFont="1" applyAlignment="1">
      <alignment horizontal="center"/>
    </xf>
    <xf numFmtId="166" fontId="14" fillId="0" borderId="0" xfId="0" applyNumberFormat="1" applyFont="1"/>
    <xf numFmtId="0" fontId="14" fillId="0" borderId="0" xfId="0" applyFont="1" applyAlignment="1">
      <alignment horizontal="right"/>
    </xf>
    <xf numFmtId="0" fontId="4" fillId="0" borderId="2" xfId="0" applyFont="1" applyBorder="1" applyAlignment="1">
      <alignment horizontal="right"/>
    </xf>
    <xf numFmtId="0" fontId="9" fillId="0" borderId="1" xfId="0" applyFont="1" applyBorder="1" applyAlignment="1">
      <alignment vertical="top"/>
    </xf>
    <xf numFmtId="0" fontId="5" fillId="0" borderId="0" xfId="0" applyFont="1"/>
    <xf numFmtId="0" fontId="9" fillId="2" borderId="1" xfId="0" applyFont="1" applyFill="1" applyBorder="1"/>
    <xf numFmtId="165" fontId="3" fillId="0" borderId="0" xfId="0" applyNumberFormat="1" applyFont="1"/>
    <xf numFmtId="0" fontId="3" fillId="0" borderId="1" xfId="0" applyFont="1" applyBorder="1" applyAlignment="1">
      <alignment vertical="top"/>
    </xf>
    <xf numFmtId="0" fontId="3" fillId="0" borderId="1" xfId="0" applyFont="1" applyBorder="1"/>
    <xf numFmtId="164" fontId="3" fillId="0" borderId="1" xfId="0" applyNumberFormat="1" applyFont="1" applyBorder="1" applyAlignment="1">
      <alignment vertical="top"/>
    </xf>
    <xf numFmtId="164" fontId="3" fillId="0" borderId="1" xfId="0" applyNumberFormat="1" applyFont="1" applyBorder="1"/>
    <xf numFmtId="164" fontId="8" fillId="0" borderId="0" xfId="0" applyNumberFormat="1" applyFont="1"/>
    <xf numFmtId="0" fontId="3" fillId="0" borderId="3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164" fontId="3" fillId="0" borderId="3" xfId="0" applyNumberFormat="1" applyFont="1" applyBorder="1" applyAlignment="1">
      <alignment vertical="top"/>
    </xf>
    <xf numFmtId="0" fontId="2" fillId="0" borderId="3" xfId="0" applyFont="1" applyBorder="1" applyAlignment="1">
      <alignment vertical="top"/>
    </xf>
    <xf numFmtId="1" fontId="3" fillId="0" borderId="3" xfId="0" applyNumberFormat="1" applyFont="1" applyBorder="1" applyAlignment="1">
      <alignment horizontal="center" vertical="top"/>
    </xf>
    <xf numFmtId="166" fontId="3" fillId="0" borderId="3" xfId="0" applyNumberFormat="1" applyFont="1" applyBorder="1" applyAlignment="1">
      <alignment vertical="top"/>
    </xf>
    <xf numFmtId="1" fontId="3" fillId="0" borderId="3" xfId="0" applyNumberFormat="1" applyFont="1" applyBorder="1" applyAlignment="1">
      <alignment horizontal="center"/>
    </xf>
    <xf numFmtId="0" fontId="8" fillId="2" borderId="1" xfId="0" applyFont="1" applyFill="1" applyBorder="1"/>
    <xf numFmtId="0" fontId="3" fillId="0" borderId="3" xfId="0" applyFont="1" applyBorder="1"/>
    <xf numFmtId="0" fontId="0" fillId="0" borderId="3" xfId="0" applyBorder="1"/>
    <xf numFmtId="164" fontId="3" fillId="0" borderId="3" xfId="0" applyNumberFormat="1" applyFont="1" applyBorder="1"/>
    <xf numFmtId="0" fontId="2" fillId="0" borderId="3" xfId="0" applyFont="1" applyBorder="1"/>
    <xf numFmtId="0" fontId="17" fillId="0" borderId="0" xfId="0" applyFont="1"/>
    <xf numFmtId="0" fontId="4" fillId="0" borderId="2" xfId="0" applyFont="1" applyBorder="1"/>
    <xf numFmtId="165" fontId="4" fillId="0" borderId="2" xfId="0" applyNumberFormat="1" applyFont="1" applyBorder="1"/>
    <xf numFmtId="164" fontId="4" fillId="0" borderId="2" xfId="0" applyNumberFormat="1" applyFont="1" applyBorder="1"/>
    <xf numFmtId="166" fontId="16" fillId="0" borderId="2" xfId="0" applyNumberFormat="1" applyFont="1" applyBorder="1"/>
    <xf numFmtId="1" fontId="4" fillId="0" borderId="2" xfId="0" applyNumberFormat="1" applyFont="1" applyBorder="1" applyAlignment="1">
      <alignment horizontal="center"/>
    </xf>
    <xf numFmtId="166" fontId="4" fillId="0" borderId="2" xfId="0" applyNumberFormat="1" applyFont="1" applyBorder="1"/>
    <xf numFmtId="164" fontId="17" fillId="0" borderId="0" xfId="0" applyNumberFormat="1" applyFont="1"/>
    <xf numFmtId="166" fontId="18" fillId="0" borderId="0" xfId="0" applyNumberFormat="1" applyFont="1"/>
    <xf numFmtId="1" fontId="17" fillId="0" borderId="0" xfId="0" applyNumberFormat="1" applyFont="1" applyAlignment="1">
      <alignment horizontal="center"/>
    </xf>
    <xf numFmtId="166" fontId="17" fillId="0" borderId="0" xfId="0" applyNumberFormat="1" applyFont="1"/>
    <xf numFmtId="0" fontId="20" fillId="0" borderId="0" xfId="0" applyFont="1"/>
    <xf numFmtId="164" fontId="20" fillId="0" borderId="0" xfId="0" applyNumberFormat="1" applyFont="1"/>
    <xf numFmtId="166" fontId="21" fillId="0" borderId="0" xfId="0" applyNumberFormat="1" applyFont="1"/>
    <xf numFmtId="1" fontId="20" fillId="0" borderId="0" xfId="0" applyNumberFormat="1" applyFont="1" applyAlignment="1">
      <alignment horizontal="center"/>
    </xf>
    <xf numFmtId="166" fontId="20" fillId="0" borderId="0" xfId="0" applyNumberFormat="1" applyFont="1"/>
    <xf numFmtId="0" fontId="20" fillId="0" borderId="1" xfId="0" applyFont="1" applyBorder="1" applyAlignment="1">
      <alignment vertical="top"/>
    </xf>
    <xf numFmtId="165" fontId="20" fillId="0" borderId="1" xfId="0" applyNumberFormat="1" applyFont="1" applyBorder="1" applyAlignment="1">
      <alignment vertical="top"/>
    </xf>
    <xf numFmtId="0" fontId="19" fillId="0" borderId="1" xfId="0" applyFont="1" applyBorder="1" applyAlignment="1">
      <alignment vertical="top"/>
    </xf>
    <xf numFmtId="164" fontId="20" fillId="0" borderId="1" xfId="0" applyNumberFormat="1" applyFont="1" applyBorder="1" applyAlignment="1">
      <alignment vertical="top"/>
    </xf>
    <xf numFmtId="166" fontId="10" fillId="0" borderId="1" xfId="0" applyNumberFormat="1" applyFont="1" applyBorder="1" applyAlignment="1">
      <alignment vertical="top"/>
    </xf>
    <xf numFmtId="1" fontId="20" fillId="0" borderId="1" xfId="0" applyNumberFormat="1" applyFont="1" applyBorder="1" applyAlignment="1">
      <alignment horizontal="center" vertical="top"/>
    </xf>
    <xf numFmtId="166" fontId="20" fillId="0" borderId="1" xfId="0" applyNumberFormat="1" applyFont="1" applyBorder="1" applyAlignment="1">
      <alignment vertical="top"/>
    </xf>
    <xf numFmtId="166" fontId="22" fillId="0" borderId="1" xfId="0" applyNumberFormat="1" applyFont="1" applyBorder="1" applyAlignment="1">
      <alignment horizontal="right"/>
    </xf>
    <xf numFmtId="0" fontId="19" fillId="0" borderId="0" xfId="0" applyFont="1"/>
    <xf numFmtId="164" fontId="2" fillId="2" borderId="1" xfId="0" applyNumberFormat="1" applyFont="1" applyFill="1" applyBorder="1" applyAlignment="1">
      <alignment horizontal="right" wrapText="1"/>
    </xf>
    <xf numFmtId="166" fontId="13" fillId="2" borderId="1" xfId="0" applyNumberFormat="1" applyFont="1" applyFill="1" applyBorder="1" applyAlignment="1">
      <alignment wrapText="1"/>
    </xf>
    <xf numFmtId="165" fontId="4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right"/>
    </xf>
    <xf numFmtId="49" fontId="4" fillId="0" borderId="0" xfId="0" applyNumberFormat="1" applyFont="1"/>
    <xf numFmtId="166" fontId="11" fillId="0" borderId="1" xfId="0" applyNumberFormat="1" applyFont="1" applyBorder="1" applyAlignment="1">
      <alignment horizontal="center"/>
    </xf>
    <xf numFmtId="166" fontId="11" fillId="0" borderId="3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8"/>
  <sheetViews>
    <sheetView tabSelected="1" workbookViewId="0">
      <selection activeCell="M9" sqref="M9"/>
    </sheetView>
  </sheetViews>
  <sheetFormatPr baseColWidth="10" defaultRowHeight="13.2" x14ac:dyDescent="0.25"/>
  <cols>
    <col min="1" max="1" width="5" style="15" customWidth="1"/>
    <col min="2" max="2" width="4.5546875" style="15" customWidth="1"/>
    <col min="3" max="3" width="8.109375" style="15" customWidth="1"/>
    <col min="4" max="4" width="6" style="16" customWidth="1"/>
    <col min="5" max="5" width="7.33203125" style="26" customWidth="1"/>
    <col min="6" max="7" width="3.88671875" style="1" customWidth="1"/>
    <col min="8" max="8" width="15.44140625" style="1" customWidth="1"/>
    <col min="9" max="9" width="5.88671875" style="10" customWidth="1"/>
    <col min="10" max="10" width="5.109375" style="13" customWidth="1"/>
    <col min="11" max="11" width="7.88671875" style="17" customWidth="1"/>
    <col min="12" max="12" width="18.44140625" style="8" customWidth="1"/>
  </cols>
  <sheetData>
    <row r="1" spans="1:12" s="2" customFormat="1" ht="15.6" x14ac:dyDescent="0.3">
      <c r="A1" s="2" t="s">
        <v>14</v>
      </c>
      <c r="D1" s="3"/>
      <c r="E1" s="44"/>
      <c r="F1" s="19"/>
      <c r="G1" s="19"/>
      <c r="H1" s="19"/>
      <c r="I1" s="9"/>
      <c r="J1" s="12"/>
      <c r="K1" s="7"/>
      <c r="L1" s="7"/>
    </row>
    <row r="2" spans="1:12" s="2" customFormat="1" ht="15.6" x14ac:dyDescent="0.3">
      <c r="A2" s="2" t="s">
        <v>36</v>
      </c>
      <c r="D2" s="3"/>
      <c r="E2" s="44"/>
      <c r="F2" s="19"/>
      <c r="G2" s="19"/>
      <c r="H2" s="19"/>
      <c r="I2" s="9"/>
      <c r="J2" s="12"/>
      <c r="K2" s="7"/>
      <c r="L2" s="7"/>
    </row>
    <row r="3" spans="1:12" s="2" customFormat="1" ht="5.25" customHeight="1" x14ac:dyDescent="0.3">
      <c r="D3" s="3"/>
      <c r="E3" s="44"/>
      <c r="F3" s="19"/>
      <c r="G3" s="19"/>
      <c r="H3" s="19"/>
      <c r="I3" s="9"/>
      <c r="J3" s="12"/>
      <c r="K3" s="7"/>
      <c r="L3" s="7"/>
    </row>
    <row r="4" spans="1:12" s="64" customFormat="1" ht="17.399999999999999" x14ac:dyDescent="0.3">
      <c r="A4" s="64" t="s">
        <v>35</v>
      </c>
      <c r="D4" s="71"/>
      <c r="I4" s="72"/>
      <c r="J4" s="73"/>
      <c r="K4" s="74"/>
      <c r="L4" s="74"/>
    </row>
    <row r="5" spans="1:12" s="2" customFormat="1" ht="17.399999999999999" x14ac:dyDescent="0.3">
      <c r="A5" s="64" t="s">
        <v>38</v>
      </c>
      <c r="B5" s="91"/>
      <c r="D5" s="3"/>
      <c r="F5" s="19"/>
      <c r="G5" s="19"/>
      <c r="H5" s="19"/>
      <c r="I5" s="9"/>
      <c r="J5" s="7"/>
      <c r="K5" s="7"/>
    </row>
    <row r="6" spans="1:12" s="2" customFormat="1" ht="15.6" x14ac:dyDescent="0.3">
      <c r="A6" s="2" t="s">
        <v>3</v>
      </c>
      <c r="B6" s="91"/>
      <c r="D6" s="3" t="s">
        <v>41</v>
      </c>
      <c r="F6" s="19"/>
      <c r="G6" s="19"/>
      <c r="H6" s="19"/>
      <c r="I6" s="9"/>
      <c r="J6" s="92" t="s">
        <v>39</v>
      </c>
      <c r="K6" s="93" t="s">
        <v>45</v>
      </c>
    </row>
    <row r="7" spans="1:12" s="2" customFormat="1" ht="15.6" x14ac:dyDescent="0.3">
      <c r="B7" s="91"/>
      <c r="D7" s="3"/>
      <c r="F7" s="19"/>
      <c r="G7" s="19"/>
      <c r="H7" s="19"/>
      <c r="I7" s="9"/>
      <c r="J7" s="7"/>
      <c r="K7" s="7"/>
    </row>
    <row r="8" spans="1:12" s="2" customFormat="1" ht="15.6" x14ac:dyDescent="0.3">
      <c r="A8" s="2" t="s">
        <v>40</v>
      </c>
      <c r="B8" s="91"/>
      <c r="D8" s="3"/>
      <c r="F8" s="19"/>
      <c r="G8" s="19"/>
      <c r="H8" s="19"/>
      <c r="I8" s="9"/>
      <c r="J8" s="7"/>
      <c r="K8" s="7"/>
    </row>
    <row r="9" spans="1:12" s="2" customFormat="1" ht="15.6" x14ac:dyDescent="0.3">
      <c r="A9" s="2" t="s">
        <v>42</v>
      </c>
      <c r="B9" s="91"/>
      <c r="D9" s="3"/>
      <c r="F9" s="19"/>
      <c r="G9" s="19"/>
      <c r="H9" s="19"/>
      <c r="I9" s="9"/>
      <c r="J9" s="7"/>
      <c r="K9" s="7"/>
    </row>
    <row r="10" spans="1:12" s="2" customFormat="1" ht="8.25" customHeight="1" x14ac:dyDescent="0.3">
      <c r="D10" s="3"/>
      <c r="E10" s="44"/>
      <c r="F10" s="19"/>
      <c r="G10" s="19"/>
      <c r="H10" s="19"/>
      <c r="I10" s="9"/>
      <c r="J10" s="12"/>
      <c r="K10" s="7"/>
      <c r="L10" s="7"/>
    </row>
    <row r="11" spans="1:12" s="75" customFormat="1" ht="13.8" x14ac:dyDescent="0.25">
      <c r="A11" s="75" t="s">
        <v>27</v>
      </c>
      <c r="C11" s="75" t="s">
        <v>23</v>
      </c>
      <c r="D11" s="76"/>
      <c r="H11" s="75" t="s">
        <v>25</v>
      </c>
      <c r="I11" s="77"/>
      <c r="J11" s="78"/>
      <c r="K11" s="79"/>
      <c r="L11" s="79"/>
    </row>
    <row r="12" spans="1:12" s="75" customFormat="1" ht="13.8" x14ac:dyDescent="0.25">
      <c r="A12" s="75" t="s">
        <v>28</v>
      </c>
      <c r="C12" s="75" t="s">
        <v>24</v>
      </c>
      <c r="D12" s="76"/>
      <c r="H12" s="75" t="s">
        <v>26</v>
      </c>
      <c r="I12" s="77"/>
      <c r="J12" s="78"/>
      <c r="K12" s="79"/>
      <c r="L12" s="79"/>
    </row>
    <row r="13" spans="1:12" s="2" customFormat="1" ht="15.6" x14ac:dyDescent="0.3">
      <c r="A13" s="15" t="s">
        <v>29</v>
      </c>
      <c r="D13" s="3"/>
      <c r="E13" s="44"/>
      <c r="H13" s="19"/>
    </row>
    <row r="14" spans="1:12" s="2" customFormat="1" ht="15.6" x14ac:dyDescent="0.3">
      <c r="A14" s="15"/>
      <c r="D14" s="3"/>
      <c r="E14" s="44"/>
      <c r="H14" s="19"/>
    </row>
    <row r="15" spans="1:12" s="4" customFormat="1" x14ac:dyDescent="0.25">
      <c r="A15" s="15" t="s">
        <v>15</v>
      </c>
      <c r="B15" s="15"/>
      <c r="D15" s="16"/>
      <c r="E15" s="26"/>
      <c r="H15" s="1"/>
    </row>
    <row r="16" spans="1:12" s="4" customFormat="1" x14ac:dyDescent="0.25">
      <c r="A16" s="15" t="s">
        <v>16</v>
      </c>
      <c r="B16" s="15"/>
      <c r="D16" s="16"/>
      <c r="E16" s="26"/>
      <c r="H16" s="1"/>
    </row>
    <row r="17" spans="1:12" s="4" customFormat="1" x14ac:dyDescent="0.25">
      <c r="A17" s="15"/>
      <c r="B17" s="15"/>
      <c r="D17" s="16"/>
      <c r="E17" s="26"/>
      <c r="H17" s="1"/>
    </row>
    <row r="18" spans="1:12" s="2" customFormat="1" ht="16.2" thickBot="1" x14ac:dyDescent="0.35">
      <c r="A18" s="65" t="s">
        <v>3</v>
      </c>
      <c r="B18" s="66"/>
      <c r="C18" s="65"/>
      <c r="D18" s="67"/>
      <c r="E18" s="65"/>
      <c r="F18" s="65"/>
      <c r="G18" s="65"/>
      <c r="H18" s="65"/>
      <c r="I18" s="68"/>
      <c r="J18" s="69"/>
      <c r="K18" s="70"/>
      <c r="L18" s="42" t="s">
        <v>37</v>
      </c>
    </row>
    <row r="19" spans="1:12" s="35" customFormat="1" ht="12" customHeight="1" x14ac:dyDescent="0.4">
      <c r="B19" s="36"/>
      <c r="D19" s="37"/>
      <c r="E19" s="44"/>
      <c r="H19" s="19"/>
      <c r="I19" s="38"/>
      <c r="J19" s="39"/>
      <c r="K19" s="40"/>
      <c r="L19" s="41"/>
    </row>
    <row r="20" spans="1:12" s="4" customFormat="1" ht="44.25" customHeight="1" x14ac:dyDescent="0.25">
      <c r="A20" s="21" t="s">
        <v>11</v>
      </c>
      <c r="B20" s="21" t="s">
        <v>5</v>
      </c>
      <c r="C20" s="21" t="s">
        <v>6</v>
      </c>
      <c r="D20" s="89" t="s">
        <v>13</v>
      </c>
      <c r="E20" s="45" t="s">
        <v>0</v>
      </c>
      <c r="F20" s="22" t="s">
        <v>7</v>
      </c>
      <c r="G20" s="22" t="s">
        <v>8</v>
      </c>
      <c r="H20" s="59" t="s">
        <v>1</v>
      </c>
      <c r="I20" s="90" t="s">
        <v>43</v>
      </c>
      <c r="J20" s="23" t="s">
        <v>12</v>
      </c>
      <c r="K20" s="29" t="s">
        <v>4</v>
      </c>
      <c r="L20" s="24" t="s">
        <v>2</v>
      </c>
    </row>
    <row r="21" spans="1:12" s="88" customFormat="1" ht="14.25" customHeight="1" x14ac:dyDescent="0.25">
      <c r="A21" s="80" t="s">
        <v>22</v>
      </c>
      <c r="B21" s="81"/>
      <c r="C21" s="82"/>
      <c r="D21" s="83"/>
      <c r="E21" s="80" t="s">
        <v>32</v>
      </c>
      <c r="G21" s="82"/>
      <c r="H21" s="75" t="s">
        <v>31</v>
      </c>
      <c r="I21" s="84"/>
      <c r="J21" s="85"/>
      <c r="K21" s="86"/>
      <c r="L21" s="87"/>
    </row>
    <row r="22" spans="1:12" s="4" customFormat="1" x14ac:dyDescent="0.25">
      <c r="A22" s="15" t="s">
        <v>30</v>
      </c>
      <c r="B22" s="46"/>
      <c r="D22" s="16"/>
      <c r="E22" s="26"/>
      <c r="H22" s="1"/>
      <c r="I22" s="33"/>
      <c r="J22" s="34"/>
      <c r="K22" s="33"/>
      <c r="L22" s="33"/>
    </row>
    <row r="23" spans="1:12" s="4" customFormat="1" x14ac:dyDescent="0.25">
      <c r="A23" s="15"/>
      <c r="B23" s="46"/>
      <c r="D23" s="16"/>
      <c r="E23" s="26"/>
      <c r="H23" s="1"/>
      <c r="I23" s="33"/>
      <c r="J23" s="34"/>
      <c r="K23" s="33"/>
      <c r="L23" s="33"/>
    </row>
    <row r="24" spans="1:12" s="1" customFormat="1" x14ac:dyDescent="0.25">
      <c r="A24" s="47">
        <v>188</v>
      </c>
      <c r="B24" s="47">
        <v>17</v>
      </c>
      <c r="C24" s="6" t="str">
        <f t="shared" ref="C24" si="0">T("Hartlaubholz")</f>
        <v>Hartlaubholz</v>
      </c>
      <c r="D24" s="49">
        <v>1.59</v>
      </c>
      <c r="E24" s="6" t="str">
        <f t="shared" ref="E24" si="1">T("Fm o.R.")</f>
        <v>Fm o.R.</v>
      </c>
      <c r="F24" s="6"/>
      <c r="G24" s="6">
        <v>7</v>
      </c>
      <c r="H24" s="5" t="str">
        <f t="shared" ref="H24" si="2">T("Oberer Stücklesweg ")</f>
        <v xml:space="preserve">Oberer Stücklesweg </v>
      </c>
      <c r="I24" s="11">
        <f>D24*110</f>
        <v>174.9</v>
      </c>
      <c r="J24" s="14"/>
      <c r="K24" s="18">
        <f t="shared" ref="K24" si="3">I24*(1-J24/100)</f>
        <v>174.9</v>
      </c>
      <c r="L24" s="94" t="s">
        <v>44</v>
      </c>
    </row>
    <row r="25" spans="1:12" s="1" customFormat="1" x14ac:dyDescent="0.25">
      <c r="A25" s="47"/>
      <c r="B25" s="47"/>
      <c r="C25" s="6"/>
      <c r="D25" s="49"/>
      <c r="E25" s="6"/>
      <c r="F25" s="6"/>
      <c r="G25" s="6"/>
      <c r="H25" s="5"/>
      <c r="I25" s="11"/>
      <c r="J25" s="14"/>
      <c r="K25" s="18"/>
      <c r="L25" s="27"/>
    </row>
    <row r="26" spans="1:12" s="88" customFormat="1" ht="13.8" x14ac:dyDescent="0.25">
      <c r="A26" s="80" t="s">
        <v>34</v>
      </c>
      <c r="B26" s="80"/>
      <c r="C26" s="82"/>
      <c r="D26" s="83"/>
      <c r="E26" s="82"/>
      <c r="G26" s="82"/>
      <c r="H26" s="75" t="s">
        <v>33</v>
      </c>
      <c r="I26" s="11"/>
      <c r="J26" s="85"/>
      <c r="K26" s="18"/>
      <c r="L26" s="87"/>
    </row>
    <row r="27" spans="1:12" s="4" customFormat="1" x14ac:dyDescent="0.25">
      <c r="A27" s="15" t="s">
        <v>21</v>
      </c>
      <c r="B27" s="46"/>
      <c r="D27" s="16"/>
      <c r="E27" s="26"/>
      <c r="H27" s="1"/>
      <c r="I27" s="11"/>
      <c r="J27" s="34"/>
      <c r="K27" s="18"/>
      <c r="L27" s="33"/>
    </row>
    <row r="28" spans="1:12" s="4" customFormat="1" x14ac:dyDescent="0.25">
      <c r="A28" s="15"/>
      <c r="B28" s="46"/>
      <c r="D28" s="16"/>
      <c r="E28" s="26"/>
      <c r="H28" s="1"/>
      <c r="I28" s="11"/>
      <c r="J28" s="34"/>
      <c r="K28" s="18"/>
      <c r="L28" s="33"/>
    </row>
    <row r="29" spans="1:12" s="1" customFormat="1" x14ac:dyDescent="0.25">
      <c r="A29" s="47">
        <v>191</v>
      </c>
      <c r="B29" s="47">
        <v>40</v>
      </c>
      <c r="C29" s="47" t="str">
        <f>T("Lärche")</f>
        <v>Lärche</v>
      </c>
      <c r="D29" s="49">
        <v>2.86</v>
      </c>
      <c r="E29" s="6" t="str">
        <f t="shared" ref="E29:E34" si="4">T("Fm o.R.")</f>
        <v>Fm o.R.</v>
      </c>
      <c r="F29" s="6">
        <v>46</v>
      </c>
      <c r="G29" s="6">
        <v>28</v>
      </c>
      <c r="H29" s="5" t="str">
        <f t="shared" ref="H29:H31" si="5">T("Alter Haslacher Weg")</f>
        <v>Alter Haslacher Weg</v>
      </c>
      <c r="I29" s="11">
        <f t="shared" ref="I29:I46" si="6">D29*110</f>
        <v>314.59999999999997</v>
      </c>
      <c r="J29" s="14">
        <v>30</v>
      </c>
      <c r="K29" s="18">
        <f t="shared" ref="K29:K31" si="7">I29*(1-J29/100)</f>
        <v>220.21999999999997</v>
      </c>
      <c r="L29" s="94" t="s">
        <v>44</v>
      </c>
    </row>
    <row r="30" spans="1:12" s="1" customFormat="1" x14ac:dyDescent="0.25">
      <c r="A30" s="47">
        <v>191</v>
      </c>
      <c r="B30" s="47">
        <v>43</v>
      </c>
      <c r="C30" s="6" t="str">
        <f>T("Hartlaubholz")</f>
        <v>Hartlaubholz</v>
      </c>
      <c r="D30" s="49">
        <v>3.1</v>
      </c>
      <c r="E30" s="6" t="str">
        <f t="shared" si="4"/>
        <v>Fm o.R.</v>
      </c>
      <c r="F30" s="6">
        <v>52</v>
      </c>
      <c r="G30" s="6">
        <v>28</v>
      </c>
      <c r="H30" s="5" t="str">
        <f t="shared" si="5"/>
        <v>Alter Haslacher Weg</v>
      </c>
      <c r="I30" s="11">
        <f t="shared" si="6"/>
        <v>341</v>
      </c>
      <c r="J30" s="14"/>
      <c r="K30" s="18">
        <f t="shared" si="7"/>
        <v>341</v>
      </c>
      <c r="L30" s="94" t="s">
        <v>44</v>
      </c>
    </row>
    <row r="31" spans="1:12" s="1" customFormat="1" x14ac:dyDescent="0.25">
      <c r="A31" s="47">
        <v>191</v>
      </c>
      <c r="B31" s="47">
        <v>46</v>
      </c>
      <c r="C31" s="6" t="str">
        <f t="shared" ref="C31" si="8">T("Hartlaubholz")</f>
        <v>Hartlaubholz</v>
      </c>
      <c r="D31" s="49">
        <v>2.88</v>
      </c>
      <c r="E31" s="6" t="str">
        <f t="shared" si="4"/>
        <v>Fm o.R.</v>
      </c>
      <c r="F31" s="6">
        <v>64</v>
      </c>
      <c r="G31" s="6">
        <v>36</v>
      </c>
      <c r="H31" s="5" t="str">
        <f t="shared" si="5"/>
        <v>Alter Haslacher Weg</v>
      </c>
      <c r="I31" s="11">
        <f t="shared" si="6"/>
        <v>316.8</v>
      </c>
      <c r="J31" s="14"/>
      <c r="K31" s="18">
        <f t="shared" si="7"/>
        <v>316.8</v>
      </c>
      <c r="L31" s="94" t="s">
        <v>44</v>
      </c>
    </row>
    <row r="32" spans="1:12" s="1" customFormat="1" ht="13.8" thickBot="1" x14ac:dyDescent="0.3">
      <c r="A32" s="52">
        <v>191</v>
      </c>
      <c r="B32" s="52">
        <v>74</v>
      </c>
      <c r="C32" s="53" t="str">
        <f t="shared" ref="C32:C33" si="9">T("Hartlaubholz")</f>
        <v>Hartlaubholz</v>
      </c>
      <c r="D32" s="54">
        <v>3.13</v>
      </c>
      <c r="E32" s="53" t="str">
        <f t="shared" si="4"/>
        <v>Fm o.R.</v>
      </c>
      <c r="F32" s="53">
        <v>60</v>
      </c>
      <c r="G32" s="53">
        <v>28</v>
      </c>
      <c r="H32" s="55" t="str">
        <f t="shared" ref="H32:H34" si="10">T("Schottensteinweg ")</f>
        <v xml:space="preserve">Schottensteinweg </v>
      </c>
      <c r="I32" s="11">
        <f t="shared" si="6"/>
        <v>344.3</v>
      </c>
      <c r="J32" s="56"/>
      <c r="K32" s="57">
        <f t="shared" ref="K32:K42" si="11">I32*(1-J32/100)</f>
        <v>344.3</v>
      </c>
      <c r="L32" s="95" t="s">
        <v>44</v>
      </c>
    </row>
    <row r="33" spans="1:12" s="1" customFormat="1" x14ac:dyDescent="0.25">
      <c r="A33" s="47">
        <v>191</v>
      </c>
      <c r="B33" s="47">
        <v>78</v>
      </c>
      <c r="C33" s="6" t="str">
        <f t="shared" si="9"/>
        <v>Hartlaubholz</v>
      </c>
      <c r="D33" s="49">
        <v>1.51</v>
      </c>
      <c r="E33" s="6" t="str">
        <f t="shared" si="4"/>
        <v>Fm o.R.</v>
      </c>
      <c r="F33" s="6">
        <v>43</v>
      </c>
      <c r="G33" s="6">
        <v>24</v>
      </c>
      <c r="H33" s="5" t="str">
        <f t="shared" si="10"/>
        <v xml:space="preserve">Schottensteinweg </v>
      </c>
      <c r="I33" s="11">
        <f t="shared" si="6"/>
        <v>166.1</v>
      </c>
      <c r="J33" s="14"/>
      <c r="K33" s="18">
        <f t="shared" si="11"/>
        <v>166.1</v>
      </c>
      <c r="L33" s="94" t="s">
        <v>44</v>
      </c>
    </row>
    <row r="34" spans="1:12" s="1" customFormat="1" x14ac:dyDescent="0.25">
      <c r="A34" s="47">
        <v>191</v>
      </c>
      <c r="B34" s="47">
        <v>85</v>
      </c>
      <c r="C34" s="6" t="str">
        <f>T("Hartlaubholz")</f>
        <v>Hartlaubholz</v>
      </c>
      <c r="D34" s="49">
        <v>2.58</v>
      </c>
      <c r="E34" s="6" t="str">
        <f t="shared" si="4"/>
        <v>Fm o.R.</v>
      </c>
      <c r="F34" s="6">
        <v>55</v>
      </c>
      <c r="G34" s="6">
        <v>23</v>
      </c>
      <c r="H34" s="5" t="str">
        <f t="shared" si="10"/>
        <v xml:space="preserve">Schottensteinweg </v>
      </c>
      <c r="I34" s="11">
        <f t="shared" si="6"/>
        <v>283.8</v>
      </c>
      <c r="J34" s="14"/>
      <c r="K34" s="18">
        <f t="shared" si="11"/>
        <v>283.8</v>
      </c>
      <c r="L34" s="94" t="s">
        <v>44</v>
      </c>
    </row>
    <row r="35" spans="1:12" x14ac:dyDescent="0.25">
      <c r="A35" s="48">
        <v>192</v>
      </c>
      <c r="B35" s="48">
        <v>12</v>
      </c>
      <c r="C35" s="28" t="s">
        <v>9</v>
      </c>
      <c r="D35" s="50">
        <v>2.81</v>
      </c>
      <c r="E35" s="28" t="s">
        <v>10</v>
      </c>
      <c r="F35" s="28">
        <v>55</v>
      </c>
      <c r="G35" s="28">
        <v>28</v>
      </c>
      <c r="H35" s="20" t="s">
        <v>18</v>
      </c>
      <c r="I35" s="11">
        <f t="shared" si="6"/>
        <v>309.10000000000002</v>
      </c>
      <c r="J35" s="25"/>
      <c r="K35" s="18">
        <f t="shared" si="11"/>
        <v>309.10000000000002</v>
      </c>
      <c r="L35" s="94"/>
    </row>
    <row r="36" spans="1:12" x14ac:dyDescent="0.25">
      <c r="A36" s="48">
        <v>192</v>
      </c>
      <c r="B36" s="48">
        <v>16</v>
      </c>
      <c r="C36" s="28" t="s">
        <v>9</v>
      </c>
      <c r="D36" s="50">
        <v>2.4300000000000002</v>
      </c>
      <c r="E36" s="28" t="s">
        <v>10</v>
      </c>
      <c r="F36" s="28">
        <v>38</v>
      </c>
      <c r="G36" s="28">
        <v>23</v>
      </c>
      <c r="H36" s="20" t="s">
        <v>18</v>
      </c>
      <c r="I36" s="11">
        <f t="shared" si="6"/>
        <v>267.3</v>
      </c>
      <c r="J36" s="25"/>
      <c r="K36" s="18">
        <f t="shared" si="11"/>
        <v>267.3</v>
      </c>
      <c r="L36" s="94"/>
    </row>
    <row r="37" spans="1:12" s="1" customFormat="1" x14ac:dyDescent="0.25">
      <c r="A37" s="48">
        <v>192</v>
      </c>
      <c r="B37" s="48">
        <v>22</v>
      </c>
      <c r="C37" s="28" t="s">
        <v>9</v>
      </c>
      <c r="D37" s="50">
        <v>2.56</v>
      </c>
      <c r="E37" s="28" t="s">
        <v>10</v>
      </c>
      <c r="F37" s="28">
        <v>32</v>
      </c>
      <c r="G37" s="28">
        <v>17</v>
      </c>
      <c r="H37" s="20" t="s">
        <v>18</v>
      </c>
      <c r="I37" s="11">
        <f t="shared" si="6"/>
        <v>281.60000000000002</v>
      </c>
      <c r="J37" s="14"/>
      <c r="K37" s="18">
        <f t="shared" si="11"/>
        <v>281.60000000000002</v>
      </c>
      <c r="L37" s="94"/>
    </row>
    <row r="38" spans="1:12" x14ac:dyDescent="0.25">
      <c r="A38" s="48">
        <v>192</v>
      </c>
      <c r="B38" s="48">
        <v>24</v>
      </c>
      <c r="C38" s="28" t="s">
        <v>9</v>
      </c>
      <c r="D38" s="50">
        <v>2.88</v>
      </c>
      <c r="E38" s="28" t="s">
        <v>10</v>
      </c>
      <c r="F38" s="28">
        <v>37</v>
      </c>
      <c r="G38" s="28">
        <v>22</v>
      </c>
      <c r="H38" s="20" t="s">
        <v>18</v>
      </c>
      <c r="I38" s="11">
        <f t="shared" si="6"/>
        <v>316.8</v>
      </c>
      <c r="J38" s="25"/>
      <c r="K38" s="18">
        <f t="shared" si="11"/>
        <v>316.8</v>
      </c>
      <c r="L38" s="94" t="s">
        <v>44</v>
      </c>
    </row>
    <row r="39" spans="1:12" ht="13.8" thickBot="1" x14ac:dyDescent="0.3">
      <c r="A39" s="60">
        <v>192</v>
      </c>
      <c r="B39" s="60">
        <v>28</v>
      </c>
      <c r="C39" s="61" t="s">
        <v>9</v>
      </c>
      <c r="D39" s="62">
        <v>2.2000000000000002</v>
      </c>
      <c r="E39" s="61" t="s">
        <v>10</v>
      </c>
      <c r="F39" s="61">
        <v>44</v>
      </c>
      <c r="G39" s="61">
        <v>25</v>
      </c>
      <c r="H39" s="63" t="s">
        <v>18</v>
      </c>
      <c r="I39" s="11">
        <f t="shared" si="6"/>
        <v>242.00000000000003</v>
      </c>
      <c r="J39" s="58"/>
      <c r="K39" s="57">
        <f t="shared" si="11"/>
        <v>242.00000000000003</v>
      </c>
      <c r="L39" s="95"/>
    </row>
    <row r="40" spans="1:12" x14ac:dyDescent="0.25">
      <c r="A40" s="48">
        <v>192</v>
      </c>
      <c r="B40" s="48">
        <v>34</v>
      </c>
      <c r="C40" s="28" t="s">
        <v>9</v>
      </c>
      <c r="D40" s="50">
        <v>2.11</v>
      </c>
      <c r="E40" s="28" t="s">
        <v>10</v>
      </c>
      <c r="F40" s="28">
        <v>46</v>
      </c>
      <c r="G40" s="28">
        <v>27</v>
      </c>
      <c r="H40" s="20" t="s">
        <v>19</v>
      </c>
      <c r="I40" s="11">
        <f t="shared" si="6"/>
        <v>232.1</v>
      </c>
      <c r="J40" s="25"/>
      <c r="K40" s="18">
        <f t="shared" si="11"/>
        <v>232.1</v>
      </c>
      <c r="L40" s="94" t="s">
        <v>44</v>
      </c>
    </row>
    <row r="41" spans="1:12" x14ac:dyDescent="0.25">
      <c r="A41" s="48">
        <v>192</v>
      </c>
      <c r="B41" s="48">
        <v>38</v>
      </c>
      <c r="C41" s="28" t="s">
        <v>9</v>
      </c>
      <c r="D41" s="50">
        <v>1.47</v>
      </c>
      <c r="E41" s="28" t="s">
        <v>10</v>
      </c>
      <c r="F41" s="28">
        <v>44</v>
      </c>
      <c r="G41" s="28">
        <v>30</v>
      </c>
      <c r="H41" s="20" t="s">
        <v>19</v>
      </c>
      <c r="I41" s="11">
        <f t="shared" si="6"/>
        <v>161.69999999999999</v>
      </c>
      <c r="J41" s="25"/>
      <c r="K41" s="18">
        <f t="shared" si="11"/>
        <v>161.69999999999999</v>
      </c>
      <c r="L41" s="94" t="s">
        <v>44</v>
      </c>
    </row>
    <row r="42" spans="1:12" s="4" customFormat="1" x14ac:dyDescent="0.25">
      <c r="A42" s="48">
        <v>192</v>
      </c>
      <c r="B42" s="48">
        <v>43</v>
      </c>
      <c r="C42" s="28" t="s">
        <v>9</v>
      </c>
      <c r="D42" s="50">
        <v>2.2000000000000002</v>
      </c>
      <c r="E42" s="28" t="s">
        <v>10</v>
      </c>
      <c r="F42" s="28">
        <v>37</v>
      </c>
      <c r="G42" s="28">
        <v>21</v>
      </c>
      <c r="H42" s="20" t="s">
        <v>19</v>
      </c>
      <c r="I42" s="11">
        <f t="shared" si="6"/>
        <v>242.00000000000003</v>
      </c>
      <c r="J42" s="25"/>
      <c r="K42" s="18">
        <f t="shared" si="11"/>
        <v>242.00000000000003</v>
      </c>
      <c r="L42" s="94" t="s">
        <v>44</v>
      </c>
    </row>
    <row r="43" spans="1:12" s="1" customFormat="1" x14ac:dyDescent="0.25">
      <c r="A43" s="48">
        <v>192</v>
      </c>
      <c r="B43" s="48">
        <v>47</v>
      </c>
      <c r="C43" s="28" t="s">
        <v>9</v>
      </c>
      <c r="D43" s="50">
        <v>2.16</v>
      </c>
      <c r="E43" s="28" t="s">
        <v>10</v>
      </c>
      <c r="F43" s="28">
        <v>24</v>
      </c>
      <c r="G43" s="28">
        <v>17</v>
      </c>
      <c r="H43" s="20" t="s">
        <v>19</v>
      </c>
      <c r="I43" s="11">
        <f t="shared" si="6"/>
        <v>237.60000000000002</v>
      </c>
      <c r="J43" s="14"/>
      <c r="K43" s="18">
        <f t="shared" ref="K43" si="12">I43*(1-J43/100)</f>
        <v>237.60000000000002</v>
      </c>
      <c r="L43" s="27"/>
    </row>
    <row r="44" spans="1:12" s="1" customFormat="1" x14ac:dyDescent="0.25">
      <c r="A44" s="48">
        <v>192</v>
      </c>
      <c r="B44" s="48">
        <v>71</v>
      </c>
      <c r="C44" s="28" t="s">
        <v>9</v>
      </c>
      <c r="D44" s="50">
        <v>2.11</v>
      </c>
      <c r="E44" s="28" t="s">
        <v>10</v>
      </c>
      <c r="F44" s="28">
        <v>44</v>
      </c>
      <c r="G44" s="28">
        <v>29</v>
      </c>
      <c r="H44" s="20" t="s">
        <v>20</v>
      </c>
      <c r="I44" s="11">
        <f t="shared" si="6"/>
        <v>232.1</v>
      </c>
      <c r="J44" s="14"/>
      <c r="K44" s="18">
        <f t="shared" ref="K44:K46" si="13">I44*(1-J44/100)</f>
        <v>232.1</v>
      </c>
      <c r="L44" s="27"/>
    </row>
    <row r="45" spans="1:12" s="1" customFormat="1" x14ac:dyDescent="0.25">
      <c r="A45" s="48">
        <v>192</v>
      </c>
      <c r="B45" s="48">
        <v>73</v>
      </c>
      <c r="C45" s="28" t="s">
        <v>9</v>
      </c>
      <c r="D45" s="50">
        <v>2.17</v>
      </c>
      <c r="E45" s="28" t="s">
        <v>10</v>
      </c>
      <c r="F45" s="28">
        <v>44</v>
      </c>
      <c r="G45" s="28">
        <v>27</v>
      </c>
      <c r="H45" s="20" t="s">
        <v>20</v>
      </c>
      <c r="I45" s="11">
        <f t="shared" si="6"/>
        <v>238.7</v>
      </c>
      <c r="J45" s="14"/>
      <c r="K45" s="18">
        <f t="shared" si="13"/>
        <v>238.7</v>
      </c>
      <c r="L45" s="94" t="s">
        <v>44</v>
      </c>
    </row>
    <row r="46" spans="1:12" s="1" customFormat="1" x14ac:dyDescent="0.25">
      <c r="A46" s="48">
        <v>192</v>
      </c>
      <c r="B46" s="48">
        <v>75</v>
      </c>
      <c r="C46" s="28" t="s">
        <v>17</v>
      </c>
      <c r="D46" s="50">
        <v>2.06</v>
      </c>
      <c r="E46" s="28" t="s">
        <v>10</v>
      </c>
      <c r="F46" s="28">
        <v>46</v>
      </c>
      <c r="G46" s="28">
        <v>21</v>
      </c>
      <c r="H46" s="20" t="s">
        <v>20</v>
      </c>
      <c r="I46" s="11">
        <f t="shared" si="6"/>
        <v>226.6</v>
      </c>
      <c r="J46" s="14"/>
      <c r="K46" s="18">
        <f t="shared" si="13"/>
        <v>226.6</v>
      </c>
      <c r="L46" s="94" t="s">
        <v>44</v>
      </c>
    </row>
    <row r="47" spans="1:12" s="1" customFormat="1" x14ac:dyDescent="0.25">
      <c r="A47" s="47"/>
      <c r="B47" s="47"/>
      <c r="C47" s="6"/>
      <c r="D47" s="49"/>
      <c r="E47" s="43"/>
      <c r="F47" s="6"/>
      <c r="G47" s="6"/>
      <c r="H47" s="5"/>
      <c r="I47" s="11"/>
      <c r="J47" s="14"/>
      <c r="K47" s="18"/>
      <c r="L47" s="27"/>
    </row>
    <row r="48" spans="1:12" s="1" customFormat="1" ht="11.4" x14ac:dyDescent="0.2">
      <c r="A48" s="19"/>
      <c r="B48" s="19"/>
      <c r="C48" s="19"/>
      <c r="D48" s="51">
        <f>SUM(D18:D47)</f>
        <v>44.81</v>
      </c>
      <c r="E48" s="26"/>
      <c r="I48" s="32"/>
      <c r="J48" s="30"/>
      <c r="K48" s="30"/>
      <c r="L48" s="31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NACHVERKAUF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 Mitarbeiter der Firma PRO</dc:creator>
  <cp:lastModifiedBy>Weiß, Regina (Stadt Sachsenheim)</cp:lastModifiedBy>
  <cp:lastPrinted>2023-04-12T10:59:08Z</cp:lastPrinted>
  <dcterms:created xsi:type="dcterms:W3CDTF">1998-02-19T10:49:48Z</dcterms:created>
  <dcterms:modified xsi:type="dcterms:W3CDTF">2023-04-13T10:03:59Z</dcterms:modified>
</cp:coreProperties>
</file>